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hlad" sheetId="1" state="visible" r:id="rId2"/>
  </sheets>
  <definedNames>
    <definedName function="false" hidden="false" localSheetId="0" name="_xlnm.Print_Area" vbProcedure="false">Prehlad!$A:$O</definedName>
    <definedName function="false" hidden="false" localSheetId="0" name="_xlnm.Print_Titles" vbProcedure="false">Prehlad!$8:$10</definedName>
    <definedName function="false" hidden="false" name="fakt1R" vbProcedure="false">#REF!</definedName>
    <definedName function="false" hidden="false" localSheetId="0" name="_xlnm.Print_Titles" vbProcedure="false">Prehlad!$8:$10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<sst xmlns="http://schemas.openxmlformats.org/spreadsheetml/2006/main" count="366" uniqueCount="176">
  <si>
    <t xml:space="preserve">Odberateľ: ZÁKLADNÁ ŠKOLA BÁTOROVÉ KOSIHY </t>
  </si>
  <si>
    <t xml:space="preserve">Spracoval:                                         </t>
  </si>
  <si>
    <t xml:space="preserve">V module</t>
  </si>
  <si>
    <t xml:space="preserve">Hlavička1</t>
  </si>
  <si>
    <t xml:space="preserve">Mena</t>
  </si>
  <si>
    <t xml:space="preserve">Hlavička2</t>
  </si>
  <si>
    <t xml:space="preserve">Obdobie</t>
  </si>
  <si>
    <t xml:space="preserve">Počet des.miest</t>
  </si>
  <si>
    <t xml:space="preserve">Formát</t>
  </si>
  <si>
    <t xml:space="preserve">Projektant: Ing. Karol Petrovič </t>
  </si>
  <si>
    <t xml:space="preserve">JKSO : </t>
  </si>
  <si>
    <t xml:space="preserve">Rozpočet</t>
  </si>
  <si>
    <t xml:space="preserve">Prehľad rozpočtových nákladov v</t>
  </si>
  <si>
    <t xml:space="preserve">EUR</t>
  </si>
  <si>
    <t xml:space="preserve">Dodávateľ: </t>
  </si>
  <si>
    <t xml:space="preserve">Dátum: 31.05.2021</t>
  </si>
  <si>
    <t xml:space="preserve">Čerpanie</t>
  </si>
  <si>
    <t xml:space="preserve">Súpis vykonaných prác a dodávok v</t>
  </si>
  <si>
    <t xml:space="preserve">za obdobie</t>
  </si>
  <si>
    <t xml:space="preserve">Mesiac 2011</t>
  </si>
  <si>
    <t xml:space="preserve">VK</t>
  </si>
  <si>
    <t xml:space="preserve">Prehľad kalkulovaných nákladov v</t>
  </si>
  <si>
    <t xml:space="preserve">001 Stavba : REKONŠTRUKCIA VYKUROVANIA HAVARIJNÝ STAV – ZŠ V BÁTOROVÝCH KOSIHÁCH</t>
  </si>
  <si>
    <t xml:space="preserve">VF</t>
  </si>
  <si>
    <t xml:space="preserve">Objekt : Vykurovacie telesá</t>
  </si>
  <si>
    <t xml:space="preserve">N</t>
  </si>
  <si>
    <t xml:space="preserve">ODIS oceňovanie stavieb</t>
  </si>
  <si>
    <t xml:space="preserve">Por.</t>
  </si>
  <si>
    <t xml:space="preserve">Kód</t>
  </si>
  <si>
    <t xml:space="preserve">Kód položky</t>
  </si>
  <si>
    <t xml:space="preserve">Popis položky, stavebného dielu, remesla,</t>
  </si>
  <si>
    <t xml:space="preserve">Množstvo</t>
  </si>
  <si>
    <t xml:space="preserve">Merná</t>
  </si>
  <si>
    <t xml:space="preserve">Jednotková</t>
  </si>
  <si>
    <t xml:space="preserve">Konštrukcie</t>
  </si>
  <si>
    <t xml:space="preserve">Špecifikovaný</t>
  </si>
  <si>
    <t xml:space="preserve">Spolu</t>
  </si>
  <si>
    <t xml:space="preserve">Hmotnosť v tonách</t>
  </si>
  <si>
    <t xml:space="preserve">Suť v tonách</t>
  </si>
  <si>
    <t xml:space="preserve">DPH</t>
  </si>
  <si>
    <t xml:space="preserve">Pozícia</t>
  </si>
  <si>
    <t xml:space="preserve">Vyňatý</t>
  </si>
  <si>
    <t xml:space="preserve">Vysoká sadzba</t>
  </si>
  <si>
    <t xml:space="preserve">Typ</t>
  </si>
  <si>
    <t xml:space="preserve">Nh</t>
  </si>
  <si>
    <t xml:space="preserve">X</t>
  </si>
  <si>
    <t xml:space="preserve">Y</t>
  </si>
  <si>
    <t xml:space="preserve">Klasifikácia</t>
  </si>
  <si>
    <t xml:space="preserve">Katalógové</t>
  </si>
  <si>
    <t xml:space="preserve">AC</t>
  </si>
  <si>
    <t xml:space="preserve">AD</t>
  </si>
  <si>
    <t xml:space="preserve">Jedn. cena</t>
  </si>
  <si>
    <t xml:space="preserve">Index JC</t>
  </si>
  <si>
    <t xml:space="preserve">Index mn.</t>
  </si>
  <si>
    <t xml:space="preserve">Zaradenie</t>
  </si>
  <si>
    <t xml:space="preserve">Lev0</t>
  </si>
  <si>
    <t xml:space="preserve">číslo</t>
  </si>
  <si>
    <t xml:space="preserve">cen.</t>
  </si>
  <si>
    <t xml:space="preserve">výkaz-výmer</t>
  </si>
  <si>
    <t xml:space="preserve">výmera</t>
  </si>
  <si>
    <t xml:space="preserve">jednotka</t>
  </si>
  <si>
    <t xml:space="preserve">cena</t>
  </si>
  <si>
    <t xml:space="preserve">a práce</t>
  </si>
  <si>
    <t xml:space="preserve">materiál</t>
  </si>
  <si>
    <t xml:space="preserve">%</t>
  </si>
  <si>
    <t xml:space="preserve">rozpočtované</t>
  </si>
  <si>
    <t xml:space="preserve">od začiatku</t>
  </si>
  <si>
    <t xml:space="preserve">dodatok</t>
  </si>
  <si>
    <t xml:space="preserve">z režimu stavba</t>
  </si>
  <si>
    <t xml:space="preserve">DPH ( materiál )</t>
  </si>
  <si>
    <t xml:space="preserve">položky</t>
  </si>
  <si>
    <t xml:space="preserve">produkcie</t>
  </si>
  <si>
    <t xml:space="preserve">ceny</t>
  </si>
  <si>
    <t xml:space="preserve">pre KL</t>
  </si>
  <si>
    <t xml:space="preserve">pozícia</t>
  </si>
  <si>
    <t xml:space="preserve">PRÁCE A DODÁVKY PSV</t>
  </si>
  <si>
    <t xml:space="preserve">713 - Izolácie tepelné</t>
  </si>
  <si>
    <t xml:space="preserve">713</t>
  </si>
  <si>
    <t xml:space="preserve">713121001r</t>
  </si>
  <si>
    <t xml:space="preserve">Montáž trubíc z PE, hr.do 20 mm,vnút.priemer do 38</t>
  </si>
  <si>
    <t xml:space="preserve">m</t>
  </si>
  <si>
    <t xml:space="preserve">/   1               </t>
  </si>
  <si>
    <t xml:space="preserve">I</t>
  </si>
  <si>
    <t xml:space="preserve">  .  .  </t>
  </si>
  <si>
    <t xml:space="preserve">IK</t>
  </si>
  <si>
    <t xml:space="preserve">S</t>
  </si>
  <si>
    <t xml:space="preserve">MAT</t>
  </si>
  <si>
    <t xml:space="preserve">2723R101001</t>
  </si>
  <si>
    <t xml:space="preserve">Izolácia ARMAFLEX AF-1-035 hrúbka 20,0 mm</t>
  </si>
  <si>
    <t xml:space="preserve">/   2               </t>
  </si>
  <si>
    <t xml:space="preserve">D</t>
  </si>
  <si>
    <t xml:space="preserve">                    </t>
  </si>
  <si>
    <t xml:space="preserve">IZ</t>
  </si>
  <si>
    <t xml:space="preserve">713 - Izolácie tepelné  spolu: </t>
  </si>
  <si>
    <t xml:space="preserve">733 - Rozvod potrubia</t>
  </si>
  <si>
    <t xml:space="preserve">731</t>
  </si>
  <si>
    <t xml:space="preserve">733111229R</t>
  </si>
  <si>
    <t xml:space="preserve">Potrubie z rúrok lisované Ř18 x 1,2</t>
  </si>
  <si>
    <t xml:space="preserve">/  19               </t>
  </si>
  <si>
    <t xml:space="preserve">733111230R</t>
  </si>
  <si>
    <t xml:space="preserve">Prechod lisovací 18/1/2"</t>
  </si>
  <si>
    <t xml:space="preserve">ks</t>
  </si>
  <si>
    <t xml:space="preserve">/  20               </t>
  </si>
  <si>
    <t xml:space="preserve">733111231R</t>
  </si>
  <si>
    <t xml:space="preserve">Prechod potrubia na lisovaný spoj Gebo spojka Ř22,5/1/2"</t>
  </si>
  <si>
    <t xml:space="preserve">/  21               </t>
  </si>
  <si>
    <t xml:space="preserve">998733101</t>
  </si>
  <si>
    <t xml:space="preserve">Presun hmôt pre rozvody potrubia v objektoch výšky do 6 m</t>
  </si>
  <si>
    <t xml:space="preserve">/  23               </t>
  </si>
  <si>
    <t xml:space="preserve">733 - Rozvod potrubia  spolu: </t>
  </si>
  <si>
    <t xml:space="preserve">734 - Armatúry</t>
  </si>
  <si>
    <t xml:space="preserve">734R565001</t>
  </si>
  <si>
    <t xml:space="preserve">Vypúšťací guľový uzáver s hadicovým výv.GIACOMINI R608Y014 G 3/4"</t>
  </si>
  <si>
    <t xml:space="preserve">kus</t>
  </si>
  <si>
    <t xml:space="preserve">/  38               </t>
  </si>
  <si>
    <t xml:space="preserve">734R565002</t>
  </si>
  <si>
    <t xml:space="preserve">Armatúry HERZ TS 98V1 1/2" PRIAMI</t>
  </si>
  <si>
    <t xml:space="preserve">/  39               </t>
  </si>
  <si>
    <t xml:space="preserve">734R565003</t>
  </si>
  <si>
    <t xml:space="preserve">Armatúra do spiatočky HERZ RL1 1/2" PRIAMI</t>
  </si>
  <si>
    <t xml:space="preserve">/  40               </t>
  </si>
  <si>
    <t xml:space="preserve">734R565004</t>
  </si>
  <si>
    <t xml:space="preserve">Termostatická hlavica HERZ MINI</t>
  </si>
  <si>
    <t xml:space="preserve">/  41               </t>
  </si>
  <si>
    <t xml:space="preserve">734R565005</t>
  </si>
  <si>
    <t xml:space="preserve">Termostatická hlavica HERZ HERCULES</t>
  </si>
  <si>
    <t xml:space="preserve">/  42               </t>
  </si>
  <si>
    <t xml:space="preserve">734R565006</t>
  </si>
  <si>
    <t xml:space="preserve">Montáž závitových armatúr s 2 závitmi G 1/2"</t>
  </si>
  <si>
    <t xml:space="preserve">/  43               </t>
  </si>
  <si>
    <t xml:space="preserve">998734101</t>
  </si>
  <si>
    <t xml:space="preserve">Presun hmôt pre armatúry v objektoch výšky do 6 m</t>
  </si>
  <si>
    <t xml:space="preserve">/  44               </t>
  </si>
  <si>
    <t xml:space="preserve">734 - Armatúry  spolu: </t>
  </si>
  <si>
    <t xml:space="preserve">735 - Vykurovacie telesá</t>
  </si>
  <si>
    <t xml:space="preserve">735R001001</t>
  </si>
  <si>
    <t xml:space="preserve">Demontáž vykurovacích telies a príprava priestorov na montáž</t>
  </si>
  <si>
    <t xml:space="preserve">/  45               </t>
  </si>
  <si>
    <t xml:space="preserve">735R001002</t>
  </si>
  <si>
    <t xml:space="preserve">Montáž vykurovacích telies</t>
  </si>
  <si>
    <t xml:space="preserve">/  46               </t>
  </si>
  <si>
    <t xml:space="preserve">4849D101R01</t>
  </si>
  <si>
    <t xml:space="preserve">Panelový radiátor typ K22-600/1400</t>
  </si>
  <si>
    <t xml:space="preserve">/  47               </t>
  </si>
  <si>
    <t xml:space="preserve">4849D101R02</t>
  </si>
  <si>
    <t xml:space="preserve">Panelový radiátor typ K22-600/1200</t>
  </si>
  <si>
    <t xml:space="preserve">/  48               </t>
  </si>
  <si>
    <t xml:space="preserve">4849D101R03</t>
  </si>
  <si>
    <t xml:space="preserve">Panelový radiátor typ K22-600/1000</t>
  </si>
  <si>
    <t xml:space="preserve">/  49               </t>
  </si>
  <si>
    <t xml:space="preserve">4849D101R04</t>
  </si>
  <si>
    <t xml:space="preserve">Panelový radiátor typ K22-600/800</t>
  </si>
  <si>
    <t xml:space="preserve">/  50               </t>
  </si>
  <si>
    <t xml:space="preserve">998735101</t>
  </si>
  <si>
    <t xml:space="preserve">Presun hmôt umiestnené vo výške (hĺbke) do 6 m</t>
  </si>
  <si>
    <t xml:space="preserve">/  51               </t>
  </si>
  <si>
    <t xml:space="preserve">735 - Vykurovacie telesá  spolu: </t>
  </si>
  <si>
    <t xml:space="preserve">783 - Nátery</t>
  </si>
  <si>
    <t xml:space="preserve">783</t>
  </si>
  <si>
    <t xml:space="preserve">783286100r</t>
  </si>
  <si>
    <t xml:space="preserve">Nátery kov.potr.a armatúr syntet. potrubie do DN 25 dvojnás. 1x email a základný náter - 140µm</t>
  </si>
  <si>
    <t xml:space="preserve">/  53               </t>
  </si>
  <si>
    <t xml:space="preserve">783 - Nátery  spolu: </t>
  </si>
  <si>
    <t xml:space="preserve">PRÁCE A DODÁVKY PSV  spolu: </t>
  </si>
  <si>
    <t xml:space="preserve">OSTATNÉ</t>
  </si>
  <si>
    <t xml:space="preserve">800</t>
  </si>
  <si>
    <t xml:space="preserve">OST3</t>
  </si>
  <si>
    <t xml:space="preserve">vypustenie a napustenie systému</t>
  </si>
  <si>
    <t xml:space="preserve">/  57               </t>
  </si>
  <si>
    <t xml:space="preserve">U</t>
  </si>
  <si>
    <t xml:space="preserve">OST4</t>
  </si>
  <si>
    <t xml:space="preserve">Stavebno montážne práce náročné ucelené - odborné, vykurovacia skúška</t>
  </si>
  <si>
    <t xml:space="preserve">hod</t>
  </si>
  <si>
    <t xml:space="preserve">/  58               </t>
  </si>
  <si>
    <t xml:space="preserve">OSTATNÉ  spolu: </t>
  </si>
  <si>
    <t xml:space="preserve">Za rozpočet celkom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</si>
</sst>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@"/>
    <numFmt numFmtId="168" formatCode="#,##0.000"/>
    <numFmt numFmtId="169" formatCode="#,##0.00"/>
    <numFmt numFmtId="170" formatCode="#,##0.00000"/>
    <numFmt numFmtId="171" formatCode="0.000"/>
    <numFmt numFmtId="172" formatCode="#,##0.0"/>
    <numFmt numFmtId="173" formatCode="#,##0.0000"/>
    <numFmt numFmtId="174" formatCode="General"/>
  </numFmts>
  <fonts count="14">
    <font>
      <sz val="10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7"/>
      <color rgb="FF000000"/>
      <name val="Letter Gothic CE"/>
      <family val="0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8"/>
      <color rgb="FF000000"/>
      <name val="Arial Narrow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sz val="7.5"/>
      <color rgb="FFFFFFFF"/>
      <name val="Arial Narrow"/>
      <family val="2"/>
      <charset val="238"/>
    </font>
    <font>
      <b val="true"/>
      <sz val="8"/>
      <color rgb="FFFFFFFF"/>
      <name val="Arial Narrow"/>
      <family val="2"/>
      <charset val="238"/>
    </font>
    <font>
      <b val="true"/>
      <sz val="10"/>
      <color rgb="FF000000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BDD7EE"/>
        <bgColor rgb="FF99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3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9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3" xfId="25"/>
    <cellStyle name="40 % – Zvýraznění5" xfId="26"/>
    <cellStyle name="data" xfId="27"/>
    <cellStyle name="normálne_fakturuj99" xfId="28"/>
    <cellStyle name="normálne_KLs" xfId="29"/>
    <cellStyle name="TEXT 1" xfId="30"/>
    <cellStyle name="TEXT1" xfId="3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5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0" topLeftCell="E11" activePane="bottomRight" state="frozen"/>
      <selection pane="topLeft" activeCell="A1" activeCellId="0" sqref="A1"/>
      <selection pane="topRight" activeCell="E1" activeCellId="0" sqref="E1"/>
      <selection pane="bottomLeft" activeCell="A11" activeCellId="0" sqref="A11"/>
      <selection pane="bottomRight" activeCell="AQ16" activeCellId="0" sqref="AQ16"/>
    </sheetView>
  </sheetViews>
  <sheetFormatPr defaultRowHeight="13.2" zeroHeight="false" outlineLevelRow="0" outlineLevelCol="0"/>
  <cols>
    <col collapsed="false" customWidth="true" hidden="false" outlineLevel="0" max="1" min="1" style="1" width="6.66"/>
    <col collapsed="false" customWidth="true" hidden="false" outlineLevel="0" max="2" min="2" style="2" width="3.66"/>
    <col collapsed="false" customWidth="true" hidden="false" outlineLevel="0" max="3" min="3" style="3" width="13.01"/>
    <col collapsed="false" customWidth="true" hidden="false" outlineLevel="0" max="4" min="4" style="4" width="35.66"/>
    <col collapsed="false" customWidth="true" hidden="false" outlineLevel="0" max="5" min="5" style="5" width="10.66"/>
    <col collapsed="false" customWidth="true" hidden="false" outlineLevel="0" max="6" min="6" style="6" width="5.22"/>
    <col collapsed="false" customWidth="true" hidden="false" outlineLevel="0" max="7" min="7" style="7" width="8.67"/>
    <col collapsed="false" customWidth="true" hidden="true" outlineLevel="0" max="9" min="8" style="7" width="9.66"/>
    <col collapsed="false" customWidth="true" hidden="false" outlineLevel="0" max="10" min="10" style="7" width="9.66"/>
    <col collapsed="false" customWidth="true" hidden="true" outlineLevel="0" max="11" min="11" style="8" width="7.44"/>
    <col collapsed="false" customWidth="true" hidden="true" outlineLevel="0" max="12" min="12" style="8" width="8.33"/>
    <col collapsed="false" customWidth="true" hidden="true" outlineLevel="0" max="13" min="13" style="5" width="9.11"/>
    <col collapsed="false" customWidth="true" hidden="true" outlineLevel="0" max="14" min="14" style="5" width="7"/>
    <col collapsed="false" customWidth="true" hidden="false" outlineLevel="0" max="15" min="15" style="6" width="3.56"/>
    <col collapsed="false" customWidth="true" hidden="true" outlineLevel="0" max="16" min="16" style="6" width="12.66"/>
    <col collapsed="false" customWidth="true" hidden="true" outlineLevel="0" max="19" min="17" style="5" width="13.33"/>
    <col collapsed="false" customWidth="true" hidden="true" outlineLevel="0" max="20" min="20" style="9" width="10.56"/>
    <col collapsed="false" customWidth="true" hidden="true" outlineLevel="0" max="21" min="21" style="9" width="10.33"/>
    <col collapsed="false" customWidth="true" hidden="true" outlineLevel="0" max="22" min="22" style="9" width="5.66"/>
    <col collapsed="false" customWidth="true" hidden="true" outlineLevel="0" max="23" min="23" style="10" width="9.11"/>
    <col collapsed="false" customWidth="true" hidden="true" outlineLevel="0" max="25" min="24" style="6" width="5.66"/>
    <col collapsed="false" customWidth="true" hidden="true" outlineLevel="0" max="26" min="26" style="6" width="7.56"/>
    <col collapsed="false" customWidth="true" hidden="true" outlineLevel="0" max="27" min="27" style="6" width="24.88"/>
    <col collapsed="false" customWidth="true" hidden="true" outlineLevel="0" max="28" min="28" style="6" width="4.33"/>
    <col collapsed="false" customWidth="true" hidden="true" outlineLevel="0" max="29" min="29" style="6" width="8.33"/>
    <col collapsed="false" customWidth="true" hidden="true" outlineLevel="0" max="30" min="30" style="6" width="8.67"/>
    <col collapsed="false" customWidth="true" hidden="true" outlineLevel="0" max="34" min="31" style="6" width="9.11"/>
    <col collapsed="false" customWidth="true" hidden="false" outlineLevel="0" max="35" min="35" style="11" width="9.11"/>
    <col collapsed="false" customWidth="false" hidden="true" outlineLevel="0" max="37" min="36" style="11" width="11.56"/>
    <col collapsed="false" customWidth="true" hidden="false" outlineLevel="0" max="1025" min="38" style="11" width="9.11"/>
  </cols>
  <sheetData>
    <row r="1" s="11" customFormat="true" ht="10.2" hidden="false" customHeight="false" outlineLevel="0" collapsed="false">
      <c r="A1" s="12" t="s">
        <v>0</v>
      </c>
      <c r="E1" s="12" t="s">
        <v>1</v>
      </c>
      <c r="G1" s="13"/>
      <c r="J1" s="13"/>
      <c r="K1" s="14"/>
      <c r="Q1" s="15"/>
      <c r="R1" s="15"/>
      <c r="S1" s="15"/>
      <c r="Z1" s="16" t="s">
        <v>2</v>
      </c>
      <c r="AA1" s="17" t="s">
        <v>3</v>
      </c>
      <c r="AB1" s="16" t="s">
        <v>4</v>
      </c>
      <c r="AC1" s="16" t="s">
        <v>5</v>
      </c>
      <c r="AD1" s="16" t="s">
        <v>6</v>
      </c>
      <c r="AE1" s="18" t="s">
        <v>7</v>
      </c>
      <c r="AF1" s="19" t="s">
        <v>8</v>
      </c>
    </row>
    <row r="2" s="11" customFormat="true" ht="10.2" hidden="false" customHeight="false" outlineLevel="0" collapsed="false">
      <c r="A2" s="12" t="s">
        <v>9</v>
      </c>
      <c r="E2" s="12" t="s">
        <v>10</v>
      </c>
      <c r="G2" s="13"/>
      <c r="H2" s="20"/>
      <c r="J2" s="13"/>
      <c r="K2" s="14"/>
      <c r="Q2" s="15"/>
      <c r="R2" s="15"/>
      <c r="S2" s="15"/>
      <c r="Z2" s="16" t="s">
        <v>11</v>
      </c>
      <c r="AA2" s="21" t="s">
        <v>12</v>
      </c>
      <c r="AB2" s="21" t="s">
        <v>13</v>
      </c>
      <c r="AC2" s="21"/>
      <c r="AD2" s="22"/>
      <c r="AE2" s="18" t="n">
        <v>1</v>
      </c>
      <c r="AF2" s="23" t="n">
        <v>123.5</v>
      </c>
    </row>
    <row r="3" s="11" customFormat="true" ht="10.2" hidden="false" customHeight="false" outlineLevel="0" collapsed="false">
      <c r="A3" s="12" t="s">
        <v>14</v>
      </c>
      <c r="E3" s="12" t="s">
        <v>15</v>
      </c>
      <c r="G3" s="13"/>
      <c r="J3" s="13"/>
      <c r="K3" s="14"/>
      <c r="Q3" s="15"/>
      <c r="R3" s="15"/>
      <c r="S3" s="15"/>
      <c r="Z3" s="16" t="s">
        <v>16</v>
      </c>
      <c r="AA3" s="21" t="s">
        <v>17</v>
      </c>
      <c r="AB3" s="21" t="s">
        <v>13</v>
      </c>
      <c r="AC3" s="21" t="s">
        <v>18</v>
      </c>
      <c r="AD3" s="22" t="s">
        <v>19</v>
      </c>
      <c r="AE3" s="18" t="n">
        <v>2</v>
      </c>
      <c r="AF3" s="24" t="n">
        <v>123.46</v>
      </c>
    </row>
    <row r="4" s="11" customFormat="true" ht="10.2" hidden="false" customHeight="false" outlineLevel="0" collapsed="false">
      <c r="Q4" s="15"/>
      <c r="R4" s="15"/>
      <c r="S4" s="15"/>
      <c r="Z4" s="16" t="s">
        <v>20</v>
      </c>
      <c r="AA4" s="21" t="s">
        <v>21</v>
      </c>
      <c r="AB4" s="21" t="s">
        <v>13</v>
      </c>
      <c r="AC4" s="21"/>
      <c r="AD4" s="22"/>
      <c r="AE4" s="18" t="n">
        <v>3</v>
      </c>
      <c r="AF4" s="25" t="n">
        <v>123.457</v>
      </c>
    </row>
    <row r="5" s="11" customFormat="true" ht="10.2" hidden="false" customHeight="false" outlineLevel="0" collapsed="false">
      <c r="A5" s="12" t="s">
        <v>22</v>
      </c>
      <c r="Q5" s="15"/>
      <c r="R5" s="15"/>
      <c r="S5" s="15"/>
      <c r="Z5" s="16" t="s">
        <v>23</v>
      </c>
      <c r="AA5" s="21" t="s">
        <v>17</v>
      </c>
      <c r="AB5" s="21" t="s">
        <v>13</v>
      </c>
      <c r="AC5" s="21" t="s">
        <v>18</v>
      </c>
      <c r="AD5" s="22" t="s">
        <v>19</v>
      </c>
      <c r="AE5" s="18" t="n">
        <v>4</v>
      </c>
      <c r="AF5" s="26" t="n">
        <v>123.4567</v>
      </c>
    </row>
    <row r="6" s="11" customFormat="true" ht="10.2" hidden="false" customHeight="false" outlineLevel="0" collapsed="false">
      <c r="A6" s="12" t="s">
        <v>24</v>
      </c>
      <c r="Q6" s="15"/>
      <c r="R6" s="15"/>
      <c r="S6" s="15"/>
      <c r="AE6" s="18" t="s">
        <v>25</v>
      </c>
      <c r="AF6" s="24" t="n">
        <v>123.46</v>
      </c>
    </row>
    <row r="7" s="11" customFormat="true" ht="10.2" hidden="false" customHeight="false" outlineLevel="0" collapsed="false">
      <c r="A7" s="12"/>
      <c r="Q7" s="15"/>
      <c r="R7" s="15"/>
      <c r="S7" s="15"/>
    </row>
    <row r="8" s="11" customFormat="true" ht="13.8" hidden="false" customHeight="false" outlineLevel="0" collapsed="false">
      <c r="A8" s="11" t="s">
        <v>26</v>
      </c>
      <c r="B8" s="27"/>
      <c r="C8" s="20"/>
      <c r="D8" s="28" t="str">
        <f aca="false">CONCATENATE(AA2," ",AB2," ",AC2," ",AD2)</f>
        <v>Prehľad rozpočtových nákladov v EUR  </v>
      </c>
      <c r="E8" s="15"/>
      <c r="G8" s="13"/>
      <c r="H8" s="13"/>
      <c r="I8" s="13"/>
      <c r="J8" s="13"/>
      <c r="K8" s="14"/>
      <c r="L8" s="14"/>
      <c r="M8" s="15"/>
      <c r="N8" s="15"/>
      <c r="Q8" s="15"/>
      <c r="R8" s="15"/>
      <c r="S8" s="15"/>
    </row>
    <row r="9" customFormat="false" ht="13.2" hidden="false" customHeight="false" outlineLevel="0" collapsed="false">
      <c r="A9" s="29" t="s">
        <v>27</v>
      </c>
      <c r="B9" s="29" t="s">
        <v>28</v>
      </c>
      <c r="C9" s="29" t="s">
        <v>29</v>
      </c>
      <c r="D9" s="29" t="s">
        <v>30</v>
      </c>
      <c r="E9" s="29" t="s">
        <v>31</v>
      </c>
      <c r="F9" s="29" t="s">
        <v>32</v>
      </c>
      <c r="G9" s="29" t="s">
        <v>33</v>
      </c>
      <c r="H9" s="29" t="s">
        <v>34</v>
      </c>
      <c r="I9" s="29" t="s">
        <v>35</v>
      </c>
      <c r="J9" s="29" t="s">
        <v>36</v>
      </c>
      <c r="K9" s="30" t="s">
        <v>37</v>
      </c>
      <c r="L9" s="30"/>
      <c r="M9" s="31" t="s">
        <v>38</v>
      </c>
      <c r="N9" s="31"/>
      <c r="O9" s="29" t="s">
        <v>39</v>
      </c>
      <c r="P9" s="32" t="s">
        <v>40</v>
      </c>
      <c r="Q9" s="29" t="s">
        <v>31</v>
      </c>
      <c r="R9" s="29" t="s">
        <v>31</v>
      </c>
      <c r="S9" s="32" t="s">
        <v>31</v>
      </c>
      <c r="T9" s="33" t="s">
        <v>41</v>
      </c>
      <c r="U9" s="34" t="s">
        <v>42</v>
      </c>
      <c r="V9" s="35" t="s">
        <v>43</v>
      </c>
      <c r="W9" s="29" t="s">
        <v>44</v>
      </c>
      <c r="X9" s="29" t="s">
        <v>45</v>
      </c>
      <c r="Y9" s="29" t="s">
        <v>46</v>
      </c>
      <c r="Z9" s="36" t="s">
        <v>47</v>
      </c>
      <c r="AA9" s="36" t="s">
        <v>48</v>
      </c>
      <c r="AB9" s="29" t="s">
        <v>43</v>
      </c>
      <c r="AC9" s="29" t="s">
        <v>49</v>
      </c>
      <c r="AD9" s="29" t="s">
        <v>50</v>
      </c>
      <c r="AE9" s="37" t="s">
        <v>51</v>
      </c>
      <c r="AF9" s="37" t="s">
        <v>52</v>
      </c>
      <c r="AG9" s="37" t="s">
        <v>31</v>
      </c>
      <c r="AH9" s="37" t="s">
        <v>53</v>
      </c>
      <c r="AJ9" s="11" t="s">
        <v>54</v>
      </c>
      <c r="AK9" s="11" t="s">
        <v>55</v>
      </c>
    </row>
    <row r="10" customFormat="false" ht="13.2" hidden="false" customHeight="false" outlineLevel="0" collapsed="false">
      <c r="A10" s="38" t="s">
        <v>56</v>
      </c>
      <c r="B10" s="38" t="s">
        <v>57</v>
      </c>
      <c r="C10" s="39"/>
      <c r="D10" s="38" t="s">
        <v>58</v>
      </c>
      <c r="E10" s="38" t="s">
        <v>59</v>
      </c>
      <c r="F10" s="38" t="s">
        <v>60</v>
      </c>
      <c r="G10" s="38" t="s">
        <v>61</v>
      </c>
      <c r="H10" s="38" t="s">
        <v>62</v>
      </c>
      <c r="I10" s="38" t="s">
        <v>63</v>
      </c>
      <c r="J10" s="38"/>
      <c r="K10" s="38" t="s">
        <v>33</v>
      </c>
      <c r="L10" s="38" t="s">
        <v>36</v>
      </c>
      <c r="M10" s="40" t="s">
        <v>33</v>
      </c>
      <c r="N10" s="38" t="s">
        <v>36</v>
      </c>
      <c r="O10" s="38" t="s">
        <v>64</v>
      </c>
      <c r="P10" s="40"/>
      <c r="Q10" s="38" t="s">
        <v>65</v>
      </c>
      <c r="R10" s="38" t="s">
        <v>66</v>
      </c>
      <c r="S10" s="40" t="s">
        <v>67</v>
      </c>
      <c r="T10" s="41" t="s">
        <v>68</v>
      </c>
      <c r="U10" s="42" t="s">
        <v>69</v>
      </c>
      <c r="V10" s="43" t="s">
        <v>70</v>
      </c>
      <c r="W10" s="44"/>
      <c r="X10" s="45"/>
      <c r="Y10" s="45"/>
      <c r="Z10" s="46" t="s">
        <v>71</v>
      </c>
      <c r="AA10" s="46" t="s">
        <v>56</v>
      </c>
      <c r="AB10" s="38" t="s">
        <v>72</v>
      </c>
      <c r="AC10" s="45"/>
      <c r="AD10" s="45"/>
      <c r="AE10" s="47"/>
      <c r="AF10" s="47"/>
      <c r="AG10" s="47"/>
      <c r="AH10" s="47"/>
      <c r="AJ10" s="11" t="s">
        <v>73</v>
      </c>
      <c r="AK10" s="11" t="s">
        <v>74</v>
      </c>
    </row>
    <row r="12" customFormat="false" ht="13.2" hidden="false" customHeight="false" outlineLevel="0" collapsed="false">
      <c r="B12" s="48" t="s">
        <v>75</v>
      </c>
    </row>
    <row r="13" customFormat="false" ht="13.2" hidden="false" customHeight="false" outlineLevel="0" collapsed="false">
      <c r="B13" s="3" t="s">
        <v>76</v>
      </c>
    </row>
    <row r="14" customFormat="false" ht="13.2" hidden="false" customHeight="false" outlineLevel="0" collapsed="false">
      <c r="A14" s="1" t="n">
        <v>1</v>
      </c>
      <c r="B14" s="2" t="s">
        <v>77</v>
      </c>
      <c r="C14" s="3" t="s">
        <v>78</v>
      </c>
      <c r="D14" s="4" t="s">
        <v>79</v>
      </c>
      <c r="E14" s="5" t="n">
        <v>10</v>
      </c>
      <c r="F14" s="6" t="s">
        <v>80</v>
      </c>
      <c r="H14" s="7" t="n">
        <f aca="false">ROUND(E14*G14,2)</f>
        <v>0</v>
      </c>
      <c r="J14" s="7" t="n">
        <f aca="false">ROUND(E14*G14,2)</f>
        <v>0</v>
      </c>
      <c r="L14" s="8" t="n">
        <f aca="false">E14*K14</f>
        <v>0</v>
      </c>
      <c r="N14" s="5" t="n">
        <f aca="false">E14*M14</f>
        <v>0</v>
      </c>
      <c r="O14" s="6" t="n">
        <v>20</v>
      </c>
      <c r="P14" s="6" t="s">
        <v>81</v>
      </c>
      <c r="V14" s="9" t="s">
        <v>82</v>
      </c>
      <c r="X14" s="3" t="s">
        <v>78</v>
      </c>
      <c r="Y14" s="3" t="s">
        <v>78</v>
      </c>
      <c r="Z14" s="6" t="s">
        <v>83</v>
      </c>
      <c r="AB14" s="6" t="n">
        <v>1</v>
      </c>
      <c r="AJ14" s="11" t="s">
        <v>84</v>
      </c>
      <c r="AK14" s="11" t="s">
        <v>85</v>
      </c>
    </row>
    <row r="15" customFormat="false" ht="13.2" hidden="false" customHeight="false" outlineLevel="0" collapsed="false">
      <c r="A15" s="1" t="n">
        <v>2</v>
      </c>
      <c r="B15" s="2" t="s">
        <v>86</v>
      </c>
      <c r="C15" s="3" t="s">
        <v>87</v>
      </c>
      <c r="D15" s="4" t="s">
        <v>88</v>
      </c>
      <c r="E15" s="5" t="n">
        <v>10</v>
      </c>
      <c r="F15" s="6" t="s">
        <v>80</v>
      </c>
      <c r="I15" s="7" t="n">
        <f aca="false">ROUND(E15*G15,2)</f>
        <v>0</v>
      </c>
      <c r="J15" s="7" t="n">
        <f aca="false">ROUND(E15*G15,2)</f>
        <v>0</v>
      </c>
      <c r="L15" s="8" t="n">
        <f aca="false">E15*K15</f>
        <v>0</v>
      </c>
      <c r="N15" s="5" t="n">
        <f aca="false">E15*M15</f>
        <v>0</v>
      </c>
      <c r="O15" s="6" t="n">
        <v>20</v>
      </c>
      <c r="P15" s="6" t="s">
        <v>89</v>
      </c>
      <c r="V15" s="9" t="s">
        <v>90</v>
      </c>
      <c r="X15" s="3" t="s">
        <v>87</v>
      </c>
      <c r="Y15" s="3" t="s">
        <v>87</v>
      </c>
      <c r="Z15" s="6" t="s">
        <v>83</v>
      </c>
      <c r="AA15" s="3" t="s">
        <v>91</v>
      </c>
      <c r="AB15" s="6" t="n">
        <v>2</v>
      </c>
      <c r="AJ15" s="11" t="s">
        <v>92</v>
      </c>
      <c r="AK15" s="11" t="s">
        <v>85</v>
      </c>
    </row>
    <row r="16" customFormat="false" ht="13.2" hidden="false" customHeight="false" outlineLevel="0" collapsed="false">
      <c r="D16" s="49" t="s">
        <v>93</v>
      </c>
      <c r="E16" s="50" t="n">
        <f aca="false">J16</f>
        <v>0</v>
      </c>
      <c r="H16" s="50" t="n">
        <f aca="false">SUM(H12:H15)</f>
        <v>0</v>
      </c>
      <c r="I16" s="50" t="n">
        <f aca="false">SUM(I12:I15)</f>
        <v>0</v>
      </c>
      <c r="J16" s="50" t="n">
        <f aca="false">SUM(J12:J15)</f>
        <v>0</v>
      </c>
      <c r="L16" s="51" t="n">
        <f aca="false">SUM(L12:L15)</f>
        <v>0</v>
      </c>
      <c r="N16" s="52" t="n">
        <f aca="false">SUM(N12:N15)</f>
        <v>0</v>
      </c>
      <c r="W16" s="10" t="n">
        <f aca="false">SUM(W12:W15)</f>
        <v>0</v>
      </c>
    </row>
    <row r="18" customFormat="false" ht="13.2" hidden="false" customHeight="false" outlineLevel="0" collapsed="false">
      <c r="B18" s="3" t="s">
        <v>94</v>
      </c>
    </row>
    <row r="19" customFormat="false" ht="13.2" hidden="false" customHeight="false" outlineLevel="0" collapsed="false">
      <c r="A19" s="1" t="n">
        <v>3</v>
      </c>
      <c r="B19" s="2" t="s">
        <v>95</v>
      </c>
      <c r="C19" s="3" t="s">
        <v>96</v>
      </c>
      <c r="D19" s="4" t="s">
        <v>97</v>
      </c>
      <c r="E19" s="5" t="n">
        <v>70</v>
      </c>
      <c r="F19" s="6" t="s">
        <v>80</v>
      </c>
      <c r="H19" s="7" t="n">
        <f aca="false">ROUND(E19*G19,2)</f>
        <v>0</v>
      </c>
      <c r="J19" s="7" t="n">
        <f aca="false">ROUND(E19*G19,2)</f>
        <v>0</v>
      </c>
      <c r="L19" s="8" t="n">
        <f aca="false">E19*K19</f>
        <v>0</v>
      </c>
      <c r="N19" s="5" t="n">
        <f aca="false">E19*M19</f>
        <v>0</v>
      </c>
      <c r="O19" s="6" t="n">
        <v>20</v>
      </c>
      <c r="P19" s="6" t="s">
        <v>98</v>
      </c>
      <c r="V19" s="9" t="s">
        <v>82</v>
      </c>
      <c r="X19" s="3" t="s">
        <v>96</v>
      </c>
      <c r="Y19" s="3" t="s">
        <v>96</v>
      </c>
      <c r="Z19" s="6" t="s">
        <v>83</v>
      </c>
      <c r="AB19" s="6" t="n">
        <v>1</v>
      </c>
      <c r="AJ19" s="11" t="s">
        <v>84</v>
      </c>
      <c r="AK19" s="11" t="s">
        <v>85</v>
      </c>
    </row>
    <row r="20" customFormat="false" ht="13.2" hidden="false" customHeight="false" outlineLevel="0" collapsed="false">
      <c r="A20" s="1" t="n">
        <v>4</v>
      </c>
      <c r="B20" s="2" t="s">
        <v>95</v>
      </c>
      <c r="C20" s="3" t="s">
        <v>99</v>
      </c>
      <c r="D20" s="4" t="s">
        <v>100</v>
      </c>
      <c r="E20" s="5" t="n">
        <v>264</v>
      </c>
      <c r="F20" s="6" t="s">
        <v>101</v>
      </c>
      <c r="H20" s="7" t="n">
        <f aca="false">ROUND(E20*G20,2)</f>
        <v>0</v>
      </c>
      <c r="J20" s="7" t="n">
        <f aca="false">ROUND(E20*G20,2)</f>
        <v>0</v>
      </c>
      <c r="L20" s="8" t="n">
        <f aca="false">E20*K20</f>
        <v>0</v>
      </c>
      <c r="N20" s="5" t="n">
        <f aca="false">E20*M20</f>
        <v>0</v>
      </c>
      <c r="O20" s="6" t="n">
        <v>20</v>
      </c>
      <c r="P20" s="6" t="s">
        <v>102</v>
      </c>
      <c r="V20" s="9" t="s">
        <v>82</v>
      </c>
      <c r="X20" s="3" t="s">
        <v>99</v>
      </c>
      <c r="Y20" s="3" t="s">
        <v>99</v>
      </c>
      <c r="Z20" s="6" t="s">
        <v>83</v>
      </c>
      <c r="AB20" s="6" t="n">
        <v>1</v>
      </c>
      <c r="AJ20" s="11" t="s">
        <v>84</v>
      </c>
      <c r="AK20" s="11" t="s">
        <v>85</v>
      </c>
    </row>
    <row r="21" customFormat="false" ht="13.2" hidden="false" customHeight="false" outlineLevel="0" collapsed="false">
      <c r="A21" s="1" t="n">
        <v>5</v>
      </c>
      <c r="B21" s="2" t="s">
        <v>95</v>
      </c>
      <c r="C21" s="3" t="s">
        <v>103</v>
      </c>
      <c r="D21" s="4" t="s">
        <v>104</v>
      </c>
      <c r="E21" s="5" t="n">
        <v>134</v>
      </c>
      <c r="F21" s="6" t="s">
        <v>101</v>
      </c>
      <c r="H21" s="7" t="n">
        <f aca="false">ROUND(E21*G21,2)</f>
        <v>0</v>
      </c>
      <c r="J21" s="7" t="n">
        <f aca="false">ROUND(E21*G21,2)</f>
        <v>0</v>
      </c>
      <c r="L21" s="8" t="n">
        <f aca="false">E21*K21</f>
        <v>0</v>
      </c>
      <c r="N21" s="5" t="n">
        <f aca="false">E21*M21</f>
        <v>0</v>
      </c>
      <c r="O21" s="6" t="n">
        <v>20</v>
      </c>
      <c r="P21" s="6" t="s">
        <v>105</v>
      </c>
      <c r="V21" s="9" t="s">
        <v>82</v>
      </c>
      <c r="X21" s="3" t="s">
        <v>103</v>
      </c>
      <c r="Y21" s="3" t="s">
        <v>103</v>
      </c>
      <c r="Z21" s="6" t="s">
        <v>83</v>
      </c>
      <c r="AB21" s="6" t="n">
        <v>1</v>
      </c>
      <c r="AJ21" s="11" t="s">
        <v>84</v>
      </c>
      <c r="AK21" s="11" t="s">
        <v>85</v>
      </c>
    </row>
    <row r="22" customFormat="false" ht="13.2" hidden="false" customHeight="false" outlineLevel="0" collapsed="false">
      <c r="A22" s="1" t="n">
        <v>6</v>
      </c>
      <c r="B22" s="2" t="s">
        <v>95</v>
      </c>
      <c r="C22" s="3" t="s">
        <v>106</v>
      </c>
      <c r="D22" s="4" t="s">
        <v>107</v>
      </c>
      <c r="E22" s="5" t="n">
        <v>1.2</v>
      </c>
      <c r="F22" s="6" t="s">
        <v>64</v>
      </c>
      <c r="H22" s="7" t="n">
        <f aca="false">ROUND(E22*G22,2)</f>
        <v>0</v>
      </c>
      <c r="J22" s="7" t="n">
        <f aca="false">ROUND(E22*G22,2)</f>
        <v>0</v>
      </c>
      <c r="L22" s="8" t="n">
        <f aca="false">E22*K22</f>
        <v>0</v>
      </c>
      <c r="N22" s="5" t="n">
        <f aca="false">E22*M22</f>
        <v>0</v>
      </c>
      <c r="O22" s="6" t="n">
        <v>20</v>
      </c>
      <c r="P22" s="6" t="s">
        <v>108</v>
      </c>
      <c r="V22" s="9" t="s">
        <v>82</v>
      </c>
      <c r="X22" s="3" t="s">
        <v>106</v>
      </c>
      <c r="Y22" s="3" t="s">
        <v>106</v>
      </c>
      <c r="Z22" s="6" t="s">
        <v>83</v>
      </c>
      <c r="AB22" s="6" t="n">
        <v>1</v>
      </c>
      <c r="AJ22" s="11" t="s">
        <v>84</v>
      </c>
      <c r="AK22" s="11" t="s">
        <v>85</v>
      </c>
    </row>
    <row r="23" customFormat="false" ht="13.2" hidden="false" customHeight="false" outlineLevel="0" collapsed="false">
      <c r="D23" s="49" t="s">
        <v>109</v>
      </c>
      <c r="E23" s="50" t="n">
        <f aca="false">J23</f>
        <v>0</v>
      </c>
      <c r="H23" s="50" t="n">
        <f aca="false">SUM(H18:H22)</f>
        <v>0</v>
      </c>
      <c r="I23" s="50" t="n">
        <f aca="false">SUM(I18:I22)</f>
        <v>0</v>
      </c>
      <c r="J23" s="50" t="n">
        <f aca="false">SUM(J18:J22)</f>
        <v>0</v>
      </c>
      <c r="L23" s="51" t="n">
        <f aca="false">SUM(L18:L22)</f>
        <v>0</v>
      </c>
      <c r="N23" s="52" t="n">
        <f aca="false">SUM(N18:N22)</f>
        <v>0</v>
      </c>
      <c r="W23" s="10" t="n">
        <f aca="false">SUM(W18:W22)</f>
        <v>0</v>
      </c>
    </row>
    <row r="25" customFormat="false" ht="13.2" hidden="false" customHeight="false" outlineLevel="0" collapsed="false">
      <c r="B25" s="3" t="s">
        <v>110</v>
      </c>
    </row>
    <row r="26" customFormat="false" ht="20.4" hidden="false" customHeight="false" outlineLevel="0" collapsed="false">
      <c r="A26" s="1" t="n">
        <v>7</v>
      </c>
      <c r="B26" s="2" t="s">
        <v>95</v>
      </c>
      <c r="C26" s="3" t="s">
        <v>111</v>
      </c>
      <c r="D26" s="4" t="s">
        <v>112</v>
      </c>
      <c r="E26" s="5" t="n">
        <v>30</v>
      </c>
      <c r="F26" s="6" t="s">
        <v>113</v>
      </c>
      <c r="H26" s="7" t="n">
        <f aca="false">ROUND(E26*G26,2)</f>
        <v>0</v>
      </c>
      <c r="J26" s="7" t="n">
        <f aca="false">ROUND(E26*G26,2)</f>
        <v>0</v>
      </c>
      <c r="L26" s="8" t="n">
        <f aca="false">E26*K26</f>
        <v>0</v>
      </c>
      <c r="N26" s="5" t="n">
        <f aca="false">E26*M26</f>
        <v>0</v>
      </c>
      <c r="O26" s="6" t="n">
        <v>20</v>
      </c>
      <c r="P26" s="6" t="s">
        <v>114</v>
      </c>
      <c r="V26" s="9" t="s">
        <v>82</v>
      </c>
      <c r="X26" s="3" t="s">
        <v>111</v>
      </c>
      <c r="Y26" s="3" t="s">
        <v>111</v>
      </c>
      <c r="Z26" s="6" t="s">
        <v>83</v>
      </c>
      <c r="AB26" s="6" t="n">
        <v>1</v>
      </c>
      <c r="AJ26" s="11" t="s">
        <v>84</v>
      </c>
      <c r="AK26" s="11" t="s">
        <v>85</v>
      </c>
    </row>
    <row r="27" customFormat="false" ht="13.2" hidden="false" customHeight="false" outlineLevel="0" collapsed="false">
      <c r="A27" s="1" t="n">
        <v>8</v>
      </c>
      <c r="B27" s="2" t="s">
        <v>95</v>
      </c>
      <c r="C27" s="3" t="s">
        <v>115</v>
      </c>
      <c r="D27" s="4" t="s">
        <v>116</v>
      </c>
      <c r="E27" s="5" t="n">
        <v>67</v>
      </c>
      <c r="F27" s="6" t="s">
        <v>113</v>
      </c>
      <c r="H27" s="7" t="n">
        <f aca="false">ROUND(E27*G27,2)</f>
        <v>0</v>
      </c>
      <c r="J27" s="7" t="n">
        <f aca="false">ROUND(E27*G27,2)</f>
        <v>0</v>
      </c>
      <c r="L27" s="8" t="n">
        <f aca="false">E27*K27</f>
        <v>0</v>
      </c>
      <c r="N27" s="5" t="n">
        <f aca="false">E27*M27</f>
        <v>0</v>
      </c>
      <c r="O27" s="6" t="n">
        <v>20</v>
      </c>
      <c r="P27" s="6" t="s">
        <v>117</v>
      </c>
      <c r="V27" s="9" t="s">
        <v>82</v>
      </c>
      <c r="X27" s="3" t="s">
        <v>115</v>
      </c>
      <c r="Y27" s="3" t="s">
        <v>115</v>
      </c>
      <c r="Z27" s="6" t="s">
        <v>83</v>
      </c>
      <c r="AB27" s="6" t="n">
        <v>1</v>
      </c>
      <c r="AJ27" s="11" t="s">
        <v>84</v>
      </c>
      <c r="AK27" s="11" t="s">
        <v>85</v>
      </c>
    </row>
    <row r="28" customFormat="false" ht="13.2" hidden="false" customHeight="false" outlineLevel="0" collapsed="false">
      <c r="A28" s="1" t="n">
        <v>9</v>
      </c>
      <c r="B28" s="2" t="s">
        <v>95</v>
      </c>
      <c r="C28" s="3" t="s">
        <v>118</v>
      </c>
      <c r="D28" s="4" t="s">
        <v>119</v>
      </c>
      <c r="E28" s="5" t="n">
        <v>67</v>
      </c>
      <c r="F28" s="6" t="s">
        <v>113</v>
      </c>
      <c r="H28" s="7" t="n">
        <f aca="false">ROUND(E28*G28,2)</f>
        <v>0</v>
      </c>
      <c r="J28" s="7" t="n">
        <f aca="false">ROUND(E28*G28,2)</f>
        <v>0</v>
      </c>
      <c r="L28" s="8" t="n">
        <f aca="false">E28*K28</f>
        <v>0</v>
      </c>
      <c r="N28" s="5" t="n">
        <f aca="false">E28*M28</f>
        <v>0</v>
      </c>
      <c r="O28" s="6" t="n">
        <v>20</v>
      </c>
      <c r="P28" s="6" t="s">
        <v>120</v>
      </c>
      <c r="V28" s="9" t="s">
        <v>82</v>
      </c>
      <c r="X28" s="3" t="s">
        <v>118</v>
      </c>
      <c r="Y28" s="3" t="s">
        <v>118</v>
      </c>
      <c r="Z28" s="6" t="s">
        <v>83</v>
      </c>
      <c r="AB28" s="6" t="n">
        <v>1</v>
      </c>
      <c r="AJ28" s="11" t="s">
        <v>84</v>
      </c>
      <c r="AK28" s="11" t="s">
        <v>85</v>
      </c>
    </row>
    <row r="29" customFormat="false" ht="13.2" hidden="false" customHeight="false" outlineLevel="0" collapsed="false">
      <c r="A29" s="1" t="n">
        <v>10</v>
      </c>
      <c r="B29" s="2" t="s">
        <v>95</v>
      </c>
      <c r="C29" s="3" t="s">
        <v>121</v>
      </c>
      <c r="D29" s="4" t="s">
        <v>122</v>
      </c>
      <c r="E29" s="5" t="n">
        <v>24</v>
      </c>
      <c r="F29" s="6" t="s">
        <v>113</v>
      </c>
      <c r="H29" s="7" t="n">
        <f aca="false">ROUND(E29*G29,2)</f>
        <v>0</v>
      </c>
      <c r="J29" s="7" t="n">
        <f aca="false">ROUND(E29*G29,2)</f>
        <v>0</v>
      </c>
      <c r="L29" s="8" t="n">
        <f aca="false">E29*K29</f>
        <v>0</v>
      </c>
      <c r="N29" s="5" t="n">
        <f aca="false">E29*M29</f>
        <v>0</v>
      </c>
      <c r="O29" s="6" t="n">
        <v>20</v>
      </c>
      <c r="P29" s="6" t="s">
        <v>123</v>
      </c>
      <c r="V29" s="9" t="s">
        <v>82</v>
      </c>
      <c r="X29" s="3" t="s">
        <v>121</v>
      </c>
      <c r="Y29" s="3" t="s">
        <v>121</v>
      </c>
      <c r="Z29" s="6" t="s">
        <v>83</v>
      </c>
      <c r="AB29" s="6" t="n">
        <v>1</v>
      </c>
      <c r="AJ29" s="11" t="s">
        <v>84</v>
      </c>
      <c r="AK29" s="11" t="s">
        <v>85</v>
      </c>
    </row>
    <row r="30" customFormat="false" ht="13.2" hidden="false" customHeight="false" outlineLevel="0" collapsed="false">
      <c r="A30" s="1" t="n">
        <v>11</v>
      </c>
      <c r="B30" s="2" t="s">
        <v>95</v>
      </c>
      <c r="C30" s="3" t="s">
        <v>124</v>
      </c>
      <c r="D30" s="4" t="s">
        <v>125</v>
      </c>
      <c r="E30" s="5" t="n">
        <v>43</v>
      </c>
      <c r="F30" s="6" t="s">
        <v>113</v>
      </c>
      <c r="H30" s="7" t="n">
        <f aca="false">ROUND(E30*G30,2)</f>
        <v>0</v>
      </c>
      <c r="J30" s="7" t="n">
        <f aca="false">ROUND(E30*G30,2)</f>
        <v>0</v>
      </c>
      <c r="L30" s="8" t="n">
        <f aca="false">E30*K30</f>
        <v>0</v>
      </c>
      <c r="N30" s="5" t="n">
        <f aca="false">E30*M30</f>
        <v>0</v>
      </c>
      <c r="O30" s="6" t="n">
        <v>20</v>
      </c>
      <c r="P30" s="6" t="s">
        <v>126</v>
      </c>
      <c r="V30" s="9" t="s">
        <v>82</v>
      </c>
      <c r="X30" s="3" t="s">
        <v>124</v>
      </c>
      <c r="Y30" s="3" t="s">
        <v>124</v>
      </c>
      <c r="Z30" s="6" t="s">
        <v>83</v>
      </c>
      <c r="AB30" s="6" t="n">
        <v>1</v>
      </c>
      <c r="AJ30" s="11" t="s">
        <v>84</v>
      </c>
      <c r="AK30" s="11" t="s">
        <v>85</v>
      </c>
    </row>
    <row r="31" customFormat="false" ht="13.2" hidden="false" customHeight="false" outlineLevel="0" collapsed="false">
      <c r="A31" s="1" t="n">
        <v>12</v>
      </c>
      <c r="B31" s="2" t="s">
        <v>95</v>
      </c>
      <c r="C31" s="3" t="s">
        <v>127</v>
      </c>
      <c r="D31" s="4" t="s">
        <v>128</v>
      </c>
      <c r="E31" s="5" t="n">
        <v>134</v>
      </c>
      <c r="F31" s="6" t="s">
        <v>113</v>
      </c>
      <c r="H31" s="7" t="n">
        <f aca="false">ROUND(E31*G31,2)</f>
        <v>0</v>
      </c>
      <c r="J31" s="7" t="n">
        <f aca="false">ROUND(E31*G31,2)</f>
        <v>0</v>
      </c>
      <c r="L31" s="8" t="n">
        <f aca="false">E31*K31</f>
        <v>0</v>
      </c>
      <c r="N31" s="5" t="n">
        <f aca="false">E31*M31</f>
        <v>0</v>
      </c>
      <c r="O31" s="6" t="n">
        <v>20</v>
      </c>
      <c r="P31" s="6" t="s">
        <v>129</v>
      </c>
      <c r="V31" s="9" t="s">
        <v>82</v>
      </c>
      <c r="X31" s="3" t="s">
        <v>127</v>
      </c>
      <c r="Y31" s="3" t="s">
        <v>127</v>
      </c>
      <c r="Z31" s="6" t="s">
        <v>83</v>
      </c>
      <c r="AB31" s="6" t="n">
        <v>1</v>
      </c>
      <c r="AJ31" s="11" t="s">
        <v>84</v>
      </c>
      <c r="AK31" s="11" t="s">
        <v>85</v>
      </c>
    </row>
    <row r="32" customFormat="false" ht="13.2" hidden="false" customHeight="false" outlineLevel="0" collapsed="false">
      <c r="A32" s="1" t="n">
        <v>13</v>
      </c>
      <c r="B32" s="2" t="s">
        <v>95</v>
      </c>
      <c r="C32" s="3" t="s">
        <v>130</v>
      </c>
      <c r="D32" s="4" t="s">
        <v>131</v>
      </c>
      <c r="E32" s="5" t="n">
        <v>1.4</v>
      </c>
      <c r="F32" s="6" t="s">
        <v>64</v>
      </c>
      <c r="H32" s="7" t="n">
        <f aca="false">ROUND(E32*G32,2)</f>
        <v>0</v>
      </c>
      <c r="J32" s="7" t="n">
        <f aca="false">ROUND(E32*G32,2)</f>
        <v>0</v>
      </c>
      <c r="L32" s="8" t="n">
        <f aca="false">E32*K32</f>
        <v>0</v>
      </c>
      <c r="N32" s="5" t="n">
        <f aca="false">E32*M32</f>
        <v>0</v>
      </c>
      <c r="O32" s="6" t="n">
        <v>20</v>
      </c>
      <c r="P32" s="6" t="s">
        <v>132</v>
      </c>
      <c r="V32" s="9" t="s">
        <v>82</v>
      </c>
      <c r="X32" s="3" t="s">
        <v>130</v>
      </c>
      <c r="Y32" s="3" t="s">
        <v>130</v>
      </c>
      <c r="Z32" s="6" t="s">
        <v>83</v>
      </c>
      <c r="AB32" s="6" t="n">
        <v>1</v>
      </c>
      <c r="AJ32" s="11" t="s">
        <v>84</v>
      </c>
      <c r="AK32" s="11" t="s">
        <v>85</v>
      </c>
    </row>
    <row r="33" customFormat="false" ht="13.2" hidden="false" customHeight="false" outlineLevel="0" collapsed="false">
      <c r="D33" s="49" t="s">
        <v>133</v>
      </c>
      <c r="E33" s="50" t="n">
        <f aca="false">J33</f>
        <v>0</v>
      </c>
      <c r="H33" s="50" t="n">
        <f aca="false">SUM(H25:H32)</f>
        <v>0</v>
      </c>
      <c r="I33" s="50" t="n">
        <f aca="false">SUM(I25:I32)</f>
        <v>0</v>
      </c>
      <c r="J33" s="50" t="n">
        <f aca="false">SUM(J25:J32)</f>
        <v>0</v>
      </c>
      <c r="L33" s="51" t="n">
        <f aca="false">SUM(L25:L32)</f>
        <v>0</v>
      </c>
      <c r="N33" s="52" t="n">
        <f aca="false">SUM(N25:N32)</f>
        <v>0</v>
      </c>
      <c r="W33" s="10" t="n">
        <f aca="false">SUM(W25:W32)</f>
        <v>0</v>
      </c>
    </row>
    <row r="35" customFormat="false" ht="13.2" hidden="false" customHeight="false" outlineLevel="0" collapsed="false">
      <c r="B35" s="3" t="s">
        <v>134</v>
      </c>
    </row>
    <row r="36" customFormat="false" ht="13.2" hidden="false" customHeight="false" outlineLevel="0" collapsed="false">
      <c r="A36" s="1" t="n">
        <v>14</v>
      </c>
      <c r="B36" s="2" t="s">
        <v>95</v>
      </c>
      <c r="C36" s="3" t="s">
        <v>135</v>
      </c>
      <c r="D36" s="4" t="s">
        <v>136</v>
      </c>
      <c r="E36" s="5" t="n">
        <v>67</v>
      </c>
      <c r="F36" s="6" t="s">
        <v>101</v>
      </c>
      <c r="H36" s="7" t="n">
        <f aca="false">ROUND(E36*G36,2)</f>
        <v>0</v>
      </c>
      <c r="J36" s="7" t="n">
        <f aca="false">ROUND(E36*G36,2)</f>
        <v>0</v>
      </c>
      <c r="L36" s="8" t="n">
        <f aca="false">E36*K36</f>
        <v>0</v>
      </c>
      <c r="N36" s="5" t="n">
        <f aca="false">E36*M36</f>
        <v>0</v>
      </c>
      <c r="O36" s="6" t="n">
        <v>20</v>
      </c>
      <c r="P36" s="6" t="s">
        <v>137</v>
      </c>
      <c r="V36" s="9" t="s">
        <v>82</v>
      </c>
      <c r="X36" s="3" t="s">
        <v>135</v>
      </c>
      <c r="Y36" s="3" t="s">
        <v>135</v>
      </c>
      <c r="Z36" s="6" t="s">
        <v>83</v>
      </c>
      <c r="AB36" s="6" t="n">
        <v>1</v>
      </c>
      <c r="AJ36" s="11" t="s">
        <v>84</v>
      </c>
      <c r="AK36" s="11" t="s">
        <v>85</v>
      </c>
    </row>
    <row r="37" customFormat="false" ht="13.2" hidden="false" customHeight="false" outlineLevel="0" collapsed="false">
      <c r="A37" s="1" t="n">
        <v>15</v>
      </c>
      <c r="B37" s="2" t="s">
        <v>95</v>
      </c>
      <c r="C37" s="3" t="s">
        <v>138</v>
      </c>
      <c r="D37" s="4" t="s">
        <v>139</v>
      </c>
      <c r="E37" s="5" t="n">
        <v>67</v>
      </c>
      <c r="F37" s="6" t="s">
        <v>101</v>
      </c>
      <c r="H37" s="7" t="n">
        <f aca="false">ROUND(E37*G37,2)</f>
        <v>0</v>
      </c>
      <c r="J37" s="7" t="n">
        <f aca="false">ROUND(E37*G37,2)</f>
        <v>0</v>
      </c>
      <c r="L37" s="8" t="n">
        <f aca="false">E37*K37</f>
        <v>0</v>
      </c>
      <c r="N37" s="5" t="n">
        <f aca="false">E37*M37</f>
        <v>0</v>
      </c>
      <c r="O37" s="6" t="n">
        <v>20</v>
      </c>
      <c r="P37" s="6" t="s">
        <v>140</v>
      </c>
      <c r="V37" s="9" t="s">
        <v>82</v>
      </c>
      <c r="X37" s="3" t="s">
        <v>138</v>
      </c>
      <c r="Y37" s="3" t="s">
        <v>138</v>
      </c>
      <c r="Z37" s="6" t="s">
        <v>83</v>
      </c>
      <c r="AB37" s="6" t="n">
        <v>1</v>
      </c>
      <c r="AJ37" s="11" t="s">
        <v>84</v>
      </c>
      <c r="AK37" s="11" t="s">
        <v>85</v>
      </c>
    </row>
    <row r="38" customFormat="false" ht="13.2" hidden="false" customHeight="false" outlineLevel="0" collapsed="false">
      <c r="A38" s="1" t="n">
        <v>16</v>
      </c>
      <c r="B38" s="2" t="s">
        <v>86</v>
      </c>
      <c r="C38" s="3" t="s">
        <v>141</v>
      </c>
      <c r="D38" s="4" t="s">
        <v>142</v>
      </c>
      <c r="E38" s="5" t="n">
        <v>6</v>
      </c>
      <c r="F38" s="6" t="s">
        <v>113</v>
      </c>
      <c r="I38" s="7" t="n">
        <f aca="false">ROUND(E38*G38,2)</f>
        <v>0</v>
      </c>
      <c r="J38" s="7" t="n">
        <f aca="false">ROUND(E38*G38,2)</f>
        <v>0</v>
      </c>
      <c r="L38" s="8" t="n">
        <f aca="false">E38*K38</f>
        <v>0</v>
      </c>
      <c r="N38" s="5" t="n">
        <f aca="false">E38*M38</f>
        <v>0</v>
      </c>
      <c r="O38" s="6" t="n">
        <v>20</v>
      </c>
      <c r="P38" s="6" t="s">
        <v>143</v>
      </c>
      <c r="V38" s="9" t="s">
        <v>90</v>
      </c>
      <c r="X38" s="3" t="s">
        <v>141</v>
      </c>
      <c r="Y38" s="3" t="s">
        <v>141</v>
      </c>
      <c r="Z38" s="6" t="s">
        <v>83</v>
      </c>
      <c r="AA38" s="3" t="s">
        <v>91</v>
      </c>
      <c r="AB38" s="6" t="n">
        <v>2</v>
      </c>
      <c r="AJ38" s="11" t="s">
        <v>92</v>
      </c>
      <c r="AK38" s="11" t="s">
        <v>85</v>
      </c>
    </row>
    <row r="39" customFormat="false" ht="13.2" hidden="false" customHeight="false" outlineLevel="0" collapsed="false">
      <c r="A39" s="1" t="n">
        <v>17</v>
      </c>
      <c r="B39" s="2" t="s">
        <v>86</v>
      </c>
      <c r="C39" s="3" t="s">
        <v>144</v>
      </c>
      <c r="D39" s="4" t="s">
        <v>145</v>
      </c>
      <c r="E39" s="5" t="n">
        <v>37</v>
      </c>
      <c r="F39" s="6" t="s">
        <v>113</v>
      </c>
      <c r="I39" s="7" t="n">
        <f aca="false">ROUND(E39*G39,2)</f>
        <v>0</v>
      </c>
      <c r="J39" s="7" t="n">
        <f aca="false">ROUND(E39*G39,2)</f>
        <v>0</v>
      </c>
      <c r="L39" s="8" t="n">
        <f aca="false">E39*K39</f>
        <v>0</v>
      </c>
      <c r="N39" s="5" t="n">
        <f aca="false">E39*M39</f>
        <v>0</v>
      </c>
      <c r="O39" s="6" t="n">
        <v>20</v>
      </c>
      <c r="P39" s="6" t="s">
        <v>146</v>
      </c>
      <c r="V39" s="9" t="s">
        <v>90</v>
      </c>
      <c r="X39" s="3" t="s">
        <v>144</v>
      </c>
      <c r="Y39" s="3" t="s">
        <v>144</v>
      </c>
      <c r="Z39" s="6" t="s">
        <v>83</v>
      </c>
      <c r="AA39" s="3" t="s">
        <v>91</v>
      </c>
      <c r="AB39" s="6" t="n">
        <v>2</v>
      </c>
      <c r="AJ39" s="11" t="s">
        <v>92</v>
      </c>
      <c r="AK39" s="11" t="s">
        <v>85</v>
      </c>
    </row>
    <row r="40" customFormat="false" ht="13.2" hidden="false" customHeight="false" outlineLevel="0" collapsed="false">
      <c r="A40" s="1" t="n">
        <v>18</v>
      </c>
      <c r="B40" s="2" t="s">
        <v>86</v>
      </c>
      <c r="C40" s="3" t="s">
        <v>147</v>
      </c>
      <c r="D40" s="4" t="s">
        <v>148</v>
      </c>
      <c r="E40" s="5" t="n">
        <v>17</v>
      </c>
      <c r="F40" s="6" t="s">
        <v>113</v>
      </c>
      <c r="I40" s="7" t="n">
        <f aca="false">ROUND(E40*G40,2)</f>
        <v>0</v>
      </c>
      <c r="J40" s="7" t="n">
        <f aca="false">ROUND(E40*G40,2)</f>
        <v>0</v>
      </c>
      <c r="L40" s="8" t="n">
        <f aca="false">E40*K40</f>
        <v>0</v>
      </c>
      <c r="N40" s="5" t="n">
        <f aca="false">E40*M40</f>
        <v>0</v>
      </c>
      <c r="O40" s="6" t="n">
        <v>20</v>
      </c>
      <c r="P40" s="6" t="s">
        <v>149</v>
      </c>
      <c r="V40" s="9" t="s">
        <v>90</v>
      </c>
      <c r="X40" s="3" t="s">
        <v>147</v>
      </c>
      <c r="Y40" s="3" t="s">
        <v>147</v>
      </c>
      <c r="Z40" s="6" t="s">
        <v>83</v>
      </c>
      <c r="AA40" s="3" t="s">
        <v>91</v>
      </c>
      <c r="AB40" s="6" t="n">
        <v>2</v>
      </c>
      <c r="AJ40" s="11" t="s">
        <v>92</v>
      </c>
      <c r="AK40" s="11" t="s">
        <v>85</v>
      </c>
    </row>
    <row r="41" customFormat="false" ht="13.2" hidden="false" customHeight="false" outlineLevel="0" collapsed="false">
      <c r="A41" s="1" t="n">
        <v>19</v>
      </c>
      <c r="B41" s="2" t="s">
        <v>86</v>
      </c>
      <c r="C41" s="3" t="s">
        <v>150</v>
      </c>
      <c r="D41" s="4" t="s">
        <v>151</v>
      </c>
      <c r="E41" s="5" t="n">
        <v>7</v>
      </c>
      <c r="F41" s="6" t="s">
        <v>113</v>
      </c>
      <c r="I41" s="7" t="n">
        <f aca="false">ROUND(E41*G41,2)</f>
        <v>0</v>
      </c>
      <c r="J41" s="7" t="n">
        <f aca="false">ROUND(E41*G41,2)</f>
        <v>0</v>
      </c>
      <c r="L41" s="8" t="n">
        <f aca="false">E41*K41</f>
        <v>0</v>
      </c>
      <c r="N41" s="5" t="n">
        <f aca="false">E41*M41</f>
        <v>0</v>
      </c>
      <c r="O41" s="6" t="n">
        <v>20</v>
      </c>
      <c r="P41" s="6" t="s">
        <v>152</v>
      </c>
      <c r="V41" s="9" t="s">
        <v>90</v>
      </c>
      <c r="X41" s="3" t="s">
        <v>150</v>
      </c>
      <c r="Y41" s="3" t="s">
        <v>150</v>
      </c>
      <c r="Z41" s="6" t="s">
        <v>83</v>
      </c>
      <c r="AA41" s="3" t="s">
        <v>91</v>
      </c>
      <c r="AB41" s="6" t="n">
        <v>2</v>
      </c>
      <c r="AJ41" s="11" t="s">
        <v>92</v>
      </c>
      <c r="AK41" s="11" t="s">
        <v>85</v>
      </c>
    </row>
    <row r="42" customFormat="false" ht="13.2" hidden="false" customHeight="false" outlineLevel="0" collapsed="false">
      <c r="A42" s="1" t="n">
        <v>20</v>
      </c>
      <c r="B42" s="2" t="s">
        <v>95</v>
      </c>
      <c r="C42" s="3" t="s">
        <v>153</v>
      </c>
      <c r="D42" s="4" t="s">
        <v>154</v>
      </c>
      <c r="E42" s="5" t="n">
        <v>0.6</v>
      </c>
      <c r="F42" s="6" t="s">
        <v>64</v>
      </c>
      <c r="H42" s="7" t="n">
        <f aca="false">ROUND(E42*G42,2)</f>
        <v>0</v>
      </c>
      <c r="J42" s="7" t="n">
        <f aca="false">ROUND(E42*G42,2)</f>
        <v>0</v>
      </c>
      <c r="L42" s="8" t="n">
        <f aca="false">E42*K42</f>
        <v>0</v>
      </c>
      <c r="N42" s="5" t="n">
        <f aca="false">E42*M42</f>
        <v>0</v>
      </c>
      <c r="O42" s="6" t="n">
        <v>20</v>
      </c>
      <c r="P42" s="6" t="s">
        <v>155</v>
      </c>
      <c r="V42" s="9" t="s">
        <v>82</v>
      </c>
      <c r="X42" s="3" t="s">
        <v>153</v>
      </c>
      <c r="Y42" s="3" t="s">
        <v>153</v>
      </c>
      <c r="Z42" s="6" t="s">
        <v>83</v>
      </c>
      <c r="AB42" s="6" t="n">
        <v>7</v>
      </c>
      <c r="AJ42" s="11" t="s">
        <v>84</v>
      </c>
      <c r="AK42" s="11" t="s">
        <v>85</v>
      </c>
    </row>
    <row r="43" customFormat="false" ht="13.2" hidden="false" customHeight="false" outlineLevel="0" collapsed="false">
      <c r="D43" s="49" t="s">
        <v>156</v>
      </c>
      <c r="E43" s="50" t="n">
        <f aca="false">J43</f>
        <v>0</v>
      </c>
      <c r="H43" s="50" t="n">
        <f aca="false">SUM(H35:H42)</f>
        <v>0</v>
      </c>
      <c r="I43" s="50" t="n">
        <f aca="false">SUM(I35:I42)</f>
        <v>0</v>
      </c>
      <c r="J43" s="50" t="n">
        <f aca="false">SUM(J35:J42)</f>
        <v>0</v>
      </c>
      <c r="L43" s="51" t="n">
        <f aca="false">SUM(L35:L42)</f>
        <v>0</v>
      </c>
      <c r="N43" s="52" t="n">
        <f aca="false">SUM(N35:N42)</f>
        <v>0</v>
      </c>
      <c r="W43" s="10" t="n">
        <f aca="false">SUM(W35:W42)</f>
        <v>0</v>
      </c>
    </row>
    <row r="45" customFormat="false" ht="13.2" hidden="false" customHeight="false" outlineLevel="0" collapsed="false">
      <c r="B45" s="3" t="s">
        <v>157</v>
      </c>
    </row>
    <row r="46" customFormat="false" ht="20.4" hidden="false" customHeight="false" outlineLevel="0" collapsed="false">
      <c r="A46" s="1" t="n">
        <v>21</v>
      </c>
      <c r="B46" s="2" t="s">
        <v>158</v>
      </c>
      <c r="C46" s="3" t="s">
        <v>159</v>
      </c>
      <c r="D46" s="4" t="s">
        <v>160</v>
      </c>
      <c r="E46" s="5" t="n">
        <v>67</v>
      </c>
      <c r="F46" s="6" t="s">
        <v>80</v>
      </c>
      <c r="H46" s="7" t="n">
        <f aca="false">ROUND(E46*G46,2)</f>
        <v>0</v>
      </c>
      <c r="J46" s="7" t="n">
        <f aca="false">ROUND(E46*G46,2)</f>
        <v>0</v>
      </c>
      <c r="L46" s="8" t="n">
        <f aca="false">E46*K46</f>
        <v>0</v>
      </c>
      <c r="N46" s="5" t="n">
        <f aca="false">E46*M46</f>
        <v>0</v>
      </c>
      <c r="O46" s="6" t="n">
        <v>20</v>
      </c>
      <c r="P46" s="6" t="s">
        <v>161</v>
      </c>
      <c r="V46" s="9" t="s">
        <v>82</v>
      </c>
      <c r="X46" s="3" t="s">
        <v>159</v>
      </c>
      <c r="Y46" s="3" t="s">
        <v>159</v>
      </c>
      <c r="Z46" s="6" t="s">
        <v>83</v>
      </c>
      <c r="AB46" s="6" t="n">
        <v>1</v>
      </c>
      <c r="AJ46" s="11" t="s">
        <v>84</v>
      </c>
      <c r="AK46" s="11" t="s">
        <v>85</v>
      </c>
    </row>
    <row r="47" customFormat="false" ht="13.2" hidden="false" customHeight="false" outlineLevel="0" collapsed="false">
      <c r="D47" s="49" t="s">
        <v>162</v>
      </c>
      <c r="E47" s="50" t="n">
        <f aca="false">J47</f>
        <v>0</v>
      </c>
      <c r="H47" s="50" t="n">
        <f aca="false">SUM(H45:H46)</f>
        <v>0</v>
      </c>
      <c r="I47" s="50" t="n">
        <f aca="false">SUM(I45:I46)</f>
        <v>0</v>
      </c>
      <c r="J47" s="50" t="n">
        <f aca="false">SUM(J45:J46)</f>
        <v>0</v>
      </c>
      <c r="L47" s="51" t="n">
        <f aca="false">SUM(L45:L46)</f>
        <v>0</v>
      </c>
      <c r="N47" s="52" t="n">
        <f aca="false">SUM(N45:N46)</f>
        <v>0</v>
      </c>
      <c r="W47" s="10" t="n">
        <f aca="false">SUM(W45:W46)</f>
        <v>0</v>
      </c>
    </row>
    <row r="49" customFormat="false" ht="13.2" hidden="false" customHeight="false" outlineLevel="0" collapsed="false">
      <c r="D49" s="49" t="s">
        <v>163</v>
      </c>
      <c r="E49" s="52" t="n">
        <f aca="false">J49</f>
        <v>0</v>
      </c>
      <c r="H49" s="50" t="n">
        <f aca="false">+H16+H23+H33+H43+H47</f>
        <v>0</v>
      </c>
      <c r="I49" s="50" t="n">
        <f aca="false">+I16+I23+I33+I43+I47</f>
        <v>0</v>
      </c>
      <c r="J49" s="50" t="n">
        <f aca="false">+J16+J23+J33+J43+J47</f>
        <v>0</v>
      </c>
      <c r="L49" s="51" t="n">
        <f aca="false">+L16+L23+L33+L43+L47</f>
        <v>0</v>
      </c>
      <c r="N49" s="52" t="n">
        <f aca="false">+N16+N23+N33+N43+N47</f>
        <v>0</v>
      </c>
      <c r="W49" s="10" t="n">
        <f aca="false">+W16+W23+W33+W43+W47</f>
        <v>0</v>
      </c>
    </row>
    <row r="51" customFormat="false" ht="13.2" hidden="false" customHeight="false" outlineLevel="0" collapsed="false">
      <c r="B51" s="48" t="s">
        <v>164</v>
      </c>
    </row>
    <row r="52" customFormat="false" ht="13.2" hidden="false" customHeight="false" outlineLevel="0" collapsed="false">
      <c r="B52" s="3" t="s">
        <v>164</v>
      </c>
    </row>
    <row r="53" customFormat="false" ht="13.2" hidden="false" customHeight="false" outlineLevel="0" collapsed="false">
      <c r="A53" s="1" t="n">
        <v>22</v>
      </c>
      <c r="B53" s="2" t="s">
        <v>165</v>
      </c>
      <c r="C53" s="3" t="s">
        <v>166</v>
      </c>
      <c r="D53" s="4" t="s">
        <v>167</v>
      </c>
      <c r="E53" s="5" t="n">
        <v>1</v>
      </c>
      <c r="F53" s="6" t="s">
        <v>101</v>
      </c>
      <c r="H53" s="7" t="n">
        <f aca="false">ROUND(E53*G53,2)</f>
        <v>0</v>
      </c>
      <c r="J53" s="7" t="n">
        <f aca="false">ROUND(E53*G53,2)</f>
        <v>0</v>
      </c>
      <c r="L53" s="8" t="n">
        <f aca="false">E53*K53</f>
        <v>0</v>
      </c>
      <c r="N53" s="5" t="n">
        <f aca="false">E53*M53</f>
        <v>0</v>
      </c>
      <c r="O53" s="6" t="n">
        <v>20</v>
      </c>
      <c r="P53" s="6" t="s">
        <v>168</v>
      </c>
      <c r="V53" s="9" t="s">
        <v>169</v>
      </c>
      <c r="X53" s="3" t="s">
        <v>166</v>
      </c>
      <c r="Y53" s="3" t="s">
        <v>166</v>
      </c>
      <c r="Z53" s="6" t="s">
        <v>83</v>
      </c>
      <c r="AB53" s="6" t="n">
        <v>1</v>
      </c>
      <c r="AJ53" s="11" t="s">
        <v>169</v>
      </c>
      <c r="AK53" s="11" t="s">
        <v>85</v>
      </c>
    </row>
    <row r="54" customFormat="false" ht="20.4" hidden="false" customHeight="false" outlineLevel="0" collapsed="false">
      <c r="A54" s="1" t="n">
        <v>23</v>
      </c>
      <c r="B54" s="2" t="s">
        <v>165</v>
      </c>
      <c r="C54" s="3" t="s">
        <v>170</v>
      </c>
      <c r="D54" s="4" t="s">
        <v>171</v>
      </c>
      <c r="E54" s="5" t="n">
        <v>20</v>
      </c>
      <c r="F54" s="6" t="s">
        <v>172</v>
      </c>
      <c r="H54" s="7" t="n">
        <f aca="false">ROUND(E54*G54,2)</f>
        <v>0</v>
      </c>
      <c r="J54" s="7" t="n">
        <f aca="false">ROUND(E54*G54,2)</f>
        <v>0</v>
      </c>
      <c r="L54" s="8" t="n">
        <f aca="false">E54*K54</f>
        <v>0</v>
      </c>
      <c r="N54" s="5" t="n">
        <f aca="false">E54*M54</f>
        <v>0</v>
      </c>
      <c r="O54" s="6" t="n">
        <v>20</v>
      </c>
      <c r="P54" s="6" t="s">
        <v>173</v>
      </c>
      <c r="V54" s="9" t="s">
        <v>169</v>
      </c>
      <c r="X54" s="3" t="s">
        <v>170</v>
      </c>
      <c r="Y54" s="3" t="s">
        <v>170</v>
      </c>
      <c r="Z54" s="6" t="s">
        <v>83</v>
      </c>
      <c r="AB54" s="6" t="n">
        <v>1</v>
      </c>
      <c r="AJ54" s="11" t="s">
        <v>169</v>
      </c>
      <c r="AK54" s="11" t="s">
        <v>85</v>
      </c>
    </row>
    <row r="55" customFormat="false" ht="13.2" hidden="false" customHeight="false" outlineLevel="0" collapsed="false">
      <c r="D55" s="49" t="s">
        <v>174</v>
      </c>
      <c r="E55" s="50" t="n">
        <f aca="false">J55</f>
        <v>0</v>
      </c>
      <c r="H55" s="50" t="n">
        <f aca="false">SUM(H51:H54)</f>
        <v>0</v>
      </c>
      <c r="I55" s="50" t="n">
        <f aca="false">SUM(I51:I54)</f>
        <v>0</v>
      </c>
      <c r="J55" s="50" t="n">
        <f aca="false">SUM(J51:J54)</f>
        <v>0</v>
      </c>
      <c r="L55" s="51" t="n">
        <f aca="false">SUM(L51:L54)</f>
        <v>0</v>
      </c>
      <c r="N55" s="52" t="n">
        <f aca="false">SUM(N51:N54)</f>
        <v>0</v>
      </c>
      <c r="W55" s="10" t="n">
        <f aca="false">SUM(W51:W54)</f>
        <v>0</v>
      </c>
    </row>
    <row r="57" customFormat="false" ht="13.2" hidden="false" customHeight="false" outlineLevel="0" collapsed="false">
      <c r="D57" s="49" t="s">
        <v>174</v>
      </c>
      <c r="E57" s="50" t="n">
        <f aca="false">J57</f>
        <v>0</v>
      </c>
      <c r="H57" s="50" t="n">
        <f aca="false">+H55</f>
        <v>0</v>
      </c>
      <c r="I57" s="50" t="n">
        <f aca="false">+I55</f>
        <v>0</v>
      </c>
      <c r="J57" s="50" t="n">
        <f aca="false">+J55</f>
        <v>0</v>
      </c>
      <c r="L57" s="51" t="n">
        <f aca="false">+L55</f>
        <v>0</v>
      </c>
      <c r="N57" s="52" t="n">
        <f aca="false">+N55</f>
        <v>0</v>
      </c>
      <c r="W57" s="10" t="n">
        <f aca="false">+W55</f>
        <v>0</v>
      </c>
    </row>
    <row r="59" customFormat="false" ht="13.2" hidden="false" customHeight="false" outlineLevel="0" collapsed="false">
      <c r="D59" s="53" t="s">
        <v>175</v>
      </c>
      <c r="E59" s="50" t="n">
        <f aca="false">J59</f>
        <v>0</v>
      </c>
      <c r="H59" s="50" t="n">
        <f aca="false">+H49+H57</f>
        <v>0</v>
      </c>
      <c r="I59" s="50" t="n">
        <f aca="false">+I49+I57</f>
        <v>0</v>
      </c>
      <c r="J59" s="50" t="n">
        <f aca="false">+J49+J57</f>
        <v>0</v>
      </c>
      <c r="L59" s="51" t="n">
        <f aca="false">+L49+L57</f>
        <v>0</v>
      </c>
      <c r="N59" s="52" t="n">
        <f aca="false">+N49+N57</f>
        <v>0</v>
      </c>
      <c r="W59" s="10" t="n">
        <f aca="false">+W49+W57</f>
        <v>0</v>
      </c>
    </row>
  </sheetData>
  <mergeCells count="2">
    <mergeCell ref="K9:L9"/>
    <mergeCell ref="M9:N9"/>
  </mergeCells>
  <printOptions headings="false" gridLines="false" gridLinesSet="true" horizontalCentered="true" verticalCentered="false"/>
  <pageMargins left="0.393055555555556" right="0.354166666666667" top="0.629166666666667" bottom="0.590277777777778" header="0.511805555555555" footer="0.354166666666667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1999-04-06T07:39:00Z</dcterms:created>
  <dc:creator>JaroM</dc:creator>
  <dc:description/>
  <dc:language>sk-SK</dc:language>
  <cp:lastModifiedBy/>
  <cp:lastPrinted>2016-04-18T11:45:00Z</cp:lastPrinted>
  <dcterms:modified xsi:type="dcterms:W3CDTF">2021-07-13T09:56:53Z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